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tiago.campo\OneDrive - SUPERINTENDENCIA DE NOTARIADO Y REGISTRO\Escritorio\RESPUESTA CONGRESO DE LA REPUBLICA DE COLOMBIA\PUNTO No. 09\"/>
    </mc:Choice>
  </mc:AlternateContent>
  <bookViews>
    <workbookView xWindow="0" yWindow="0" windowWidth="19200" windowHeight="8130"/>
  </bookViews>
  <sheets>
    <sheet name="RESUMEN VF SOLIC  INVERSION 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0" l="1"/>
  <c r="J28" i="10"/>
  <c r="H28" i="10"/>
  <c r="J26" i="10"/>
  <c r="J18" i="10" l="1"/>
  <c r="I18" i="10"/>
  <c r="H18" i="10"/>
  <c r="H9" i="10"/>
  <c r="I9" i="10"/>
  <c r="J6" i="10"/>
  <c r="J9" i="10" s="1"/>
</calcChain>
</file>

<file path=xl/sharedStrings.xml><?xml version="1.0" encoding="utf-8"?>
<sst xmlns="http://schemas.openxmlformats.org/spreadsheetml/2006/main" count="144" uniqueCount="82">
  <si>
    <t xml:space="preserve">SUPERINTENDENCIA DE  NOTARIADO Y REGISTRO </t>
  </si>
  <si>
    <t>ESTADO</t>
  </si>
  <si>
    <t>OBJETO  DEL GASTO</t>
  </si>
  <si>
    <t>NUM.  SOLIC. VF SIIF</t>
  </si>
  <si>
    <t>RECURSO</t>
  </si>
  <si>
    <t>AUTORIZACION  MINHACIENDA</t>
  </si>
  <si>
    <t>TRAMITADA</t>
  </si>
  <si>
    <t xml:space="preserve">GENERADA </t>
  </si>
  <si>
    <t>RELACION  DE VIGENCIAS  FUTURAS  SOLICITADAS Y APROBADAS  EN  2022 PARA 2023</t>
  </si>
  <si>
    <t>1322</t>
  </si>
  <si>
    <t>INVERSION</t>
  </si>
  <si>
    <t>C-1299-0800-8 FORTALECIMIENTO TECNOLOGICO HACIA LA TRANSFORMACION DIGITAL DE LA SNR A NIVEL   NACIONAL</t>
  </si>
  <si>
    <t>ADICION Y PRORROGA DEL CONTRATO 1300 DE 2022,MANTENIMIENTO PLANTAS ELECTRICAS Y UPS</t>
  </si>
  <si>
    <t>1422</t>
  </si>
  <si>
    <t xml:space="preserve">ADICION Y PRORROGA DE LA ORDEN DE COMPRA 87135 DE 2022. DEL  1o.  AL 31 DE ENERO DE 2022. CUYO OBJETO ES LA PRESTACION DEL SERVICIO DE MESA DE AYUDA TECNOLOGICA NIVEL </t>
  </si>
  <si>
    <t>1522</t>
  </si>
  <si>
    <t>ADICION Y PRORROGA DEL CONTRATO 1300 DE 2023 SERVICIOS DE ALOJAMIENTO DE INFRAESTRUCTURA PARA LOS COMPONENTES DE RED, SERVIDORES Y SERVICIOS DE SEGURIDAD NECESARIOS PARA LA OPERACION DE LA SNR.</t>
  </si>
  <si>
    <t>1622</t>
  </si>
  <si>
    <t xml:space="preserve">ADICION Y PRORROGA DE LA ORDEN DE COMPRA 88661 DE 2022, DEL 1o. AL 31 DE ENERO DE 2023. PARA LA OPERACION DE LOS SERVICIOS DE CONECTIVIDAD </t>
  </si>
  <si>
    <t>323</t>
  </si>
  <si>
    <t>SOLICITUD CUPO VIGENCIA FUTURA PARA LA CONTRATACION DE LOS SERVICIOS DE ALOJAMIENTO DE INFRAESTRUCTURA PARA LOS COMPONENTES DE RED, SERVIDORES Y SERVICIOS DE SEGURIDAD NECESARIOS PARA LA OPERACIÓN DE LA SUPERINTENDENCIA DE NOTARIADO Y REGISTRO DATACENTER. CDP DE APALANCAMIENTO 87623 DEL 27 DE SEPTIEMBRE DE 2023.</t>
  </si>
  <si>
    <t>423</t>
  </si>
  <si>
    <t>SOLICITUD CUPO VIGENCIA FUTURA PARA LA CONTRATACION DE LOS SERVICIOS DE RENOVACIÓN DEL SOPORTE SOFTWARE Y HARDWARE ORACLE SOBRE EL CUAL OPERA LA PLATAFORMA TECNOLÓGICA DE LA SNR. CDP DE APALANCAMIENTO 87723 DEL 27 DE SEPTIEMBRE DE 2023.</t>
  </si>
  <si>
    <t>523</t>
  </si>
  <si>
    <t>SOLICITUD CUPO VIGENCIA FUTURA PARA LA CONTRATACION DE LOS SERVICIOS DE MESA DE SERVICIOS TECNOLÓGICOS, LA ADMINISTRACIÓN Y OPERACIÓN DE LOS CENTROS DE DATOS, EL MANTENIMIENTO PREVENTIVO Y CORRECTIVO DE EQUIPOS OFIMÁTICOS, INCLUYENDO BOLSA DE REPUESTOS PARA LA SUPERINTENDENCIA DE NOTARIADO Y REGISTRO. CDP DE APALANCAMIENTO 87523 DEL 27 DE SEPTIEMBRE DE 2023.</t>
  </si>
  <si>
    <t>923</t>
  </si>
  <si>
    <t>OFICIO SNR2023EE127422 SOLICITA VIGENCIA FUTURA/ 2024- DE CONTRATOS EN EJECUCION. CUYO OBJETO ES LA ADICION 2 Y PRORROGA 2 A LA ORDEN DE COMPRA 105724 DE 2023  DEL SERVICIO DE CONECTIVIDAD Y SERVICIOS ASOCIADOS A TRAVES DEL AMP-CCENEG-024-1-2020 QUE GARANTICEN LA CONTINUIDAD EN LA PRESTACION DEL SERVICIO REGISTRAL DE LA ENTIDAD</t>
  </si>
  <si>
    <t xml:space="preserve">PROYECTO DE INVERSION </t>
  </si>
  <si>
    <t>VALOR PAGADO EN  VIGENCIA 2023</t>
  </si>
  <si>
    <t>VALOR VIGENCIA FUTURA SOLICITADA EN 2022</t>
  </si>
  <si>
    <t>RELACION  DE VIGENCIAS  FUTURAS  SOLICITADAS Y APROBADAS  EN  2023 PARA 2024</t>
  </si>
  <si>
    <t>VALOR DE LA VIGENCIA FUTURA COMROMETIDA EN 2023</t>
  </si>
  <si>
    <t>VALOR VIGENCIA FUTURA SOLICITADA EN 2023</t>
  </si>
  <si>
    <t>VALOR DE LA VIGENCIA FUTURA COMROMETIDA EN 2024</t>
  </si>
  <si>
    <t>VALOR PAGADO EN  VIGENCIA 2024</t>
  </si>
  <si>
    <t>830007379</t>
  </si>
  <si>
    <t>COMSISTELCO S. A. S.</t>
  </si>
  <si>
    <t>800103052</t>
  </si>
  <si>
    <t>ORACLE COLOMBIA LIMITADA</t>
  </si>
  <si>
    <t>120593/2023</t>
  </si>
  <si>
    <t>122449/2023</t>
  </si>
  <si>
    <t>800153993</t>
  </si>
  <si>
    <t>COMUNICACION CELULAR S A COMCEL S A</t>
  </si>
  <si>
    <t>122488/2023</t>
  </si>
  <si>
    <t>105724/2023</t>
  </si>
  <si>
    <t>ORDEN DE COMPRA</t>
  </si>
  <si>
    <t xml:space="preserve">TERCERO BENEFICIARIO </t>
  </si>
  <si>
    <t>ADIC Y PRORR 01 CONT 1300/2022</t>
  </si>
  <si>
    <t>830105984</t>
  </si>
  <si>
    <t>APICOM SAS</t>
  </si>
  <si>
    <t>ADIC Y PROR ORD C 8866/2022</t>
  </si>
  <si>
    <t>901401574</t>
  </si>
  <si>
    <t>UNIÓN TEMPORAL PS&amp;MC</t>
  </si>
  <si>
    <t>830058677</t>
  </si>
  <si>
    <t>IFX NETWORKS COLOMBIA S A S</t>
  </si>
  <si>
    <t>87135/2022</t>
  </si>
  <si>
    <t>ADIC Y PROR ORD.COM 87134/2022</t>
  </si>
  <si>
    <t>VALOR TOTAL</t>
  </si>
  <si>
    <t>RELACION  DE VIGENCIAS  FUTURAS  SOLICITADAS Y APROBADAS  EN  2024 PARA 2025</t>
  </si>
  <si>
    <t>VIGENCIA FUTURA ADICION Y PRORROGA A  LA ORDEN DE COMPRA 122488 DATA CENTER -VIGENCIA FUTURA</t>
  </si>
  <si>
    <t>VIGENCIA FUTURA ADICION Y PRORROGA DE LA ORDEN DE COMPRA 122449 MESA DE AYUDA -VIGENCIA FUTURA 2025</t>
  </si>
  <si>
    <t>VIGENCIA FUTURA ADICION 03 Y PRORROGA 01 AL CONTRATO DE PRESTACION DE SERVICIOS No. 1555/2024 PARA CONTRATAR LOS SERVICIOS DE ENLACES DE COMUNICACIONES WAN, INTERNET, SDWAN, SERVICIOS MÓVILES QUE PERMITAN GARANTIZAR LA CONECTIVIDAD DE LA SNR A NIVEL NACIONAL -VIGE</t>
  </si>
  <si>
    <t>VIGENCIA FUTURA  DE LOS CONTRATO PRESTACION DE SERVICIOS No.2579_2024 - RENOVACION DEL SOPORTE SOFTWARE Y HARDWARE ORACLE</t>
  </si>
  <si>
    <t>VIGENCIA FUTURA CONTRATO DE ASESORIA DE CATASTRO MULTIPROPOSITOS</t>
  </si>
  <si>
    <t>C-1209-0800-15 NTEGRACION DE LA INFORMACION REGISTRAL Y CATASTRAL DE LOS BIENES INMUEBLES EN MARCO DE CATASTRO MULTIPROPOSITO A NIVEL NACIONAL</t>
  </si>
  <si>
    <t>122488</t>
  </si>
  <si>
    <t>122449</t>
  </si>
  <si>
    <t>1555/2024</t>
  </si>
  <si>
    <t>2579/2024</t>
  </si>
  <si>
    <t>ASESORIA</t>
  </si>
  <si>
    <t>901827112</t>
  </si>
  <si>
    <t>UNION TEMPORAL UT CLAMEG</t>
  </si>
  <si>
    <t>CONTRATOS DE ASESORIA</t>
  </si>
  <si>
    <t>VARIOS</t>
  </si>
  <si>
    <t>VALOR VIGENCIA FUTURA SOLICITADA EN 2024</t>
  </si>
  <si>
    <t>VALOR DE LA VIGENCIA FUTURA COMROMETIDA EN 2025</t>
  </si>
  <si>
    <t>VALOR PAGADO EN  VIGENCIA 2025</t>
  </si>
  <si>
    <t>1124</t>
  </si>
  <si>
    <t>724</t>
  </si>
  <si>
    <t>824</t>
  </si>
  <si>
    <t>924</t>
  </si>
  <si>
    <t>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</si>
</sst>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14"/>
      <color theme="1"/>
      <name val="Arial Narrow"/>
      <family val="2"/>
    </font>
    <font>
      <sz val="7"/>
      <name val="Arial Narrow"/>
      <family val="2"/>
    </font>
    <font>
      <sz val="7"/>
      <color rgb="FF000000"/>
      <name val="Arial Narrow"/>
      <family val="2"/>
    </font>
    <font>
      <sz val="7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 readingOrder="1"/>
    </xf>
    <xf numFmtId="4" fontId="5" fillId="2" borderId="7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9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9" fontId="13" fillId="0" borderId="10" xfId="0" applyNumberFormat="1" applyFont="1" applyBorder="1" applyAlignment="1">
      <alignment horizontal="center" vertical="center" wrapText="1"/>
    </xf>
    <xf numFmtId="43" fontId="13" fillId="0" borderId="10" xfId="1" applyFont="1" applyBorder="1" applyAlignment="1">
      <alignment horizontal="center" vertical="center" wrapText="1"/>
    </xf>
    <xf numFmtId="43" fontId="13" fillId="0" borderId="14" xfId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>
      <alignment vertical="center"/>
    </xf>
    <xf numFmtId="49" fontId="13" fillId="0" borderId="10" xfId="0" applyNumberFormat="1" applyFont="1" applyBorder="1" applyAlignment="1">
      <alignment vertical="center" wrapText="1"/>
    </xf>
    <xf numFmtId="0" fontId="11" fillId="4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00FF00"/>
      <color rgb="FFCCFF33"/>
      <color rgb="FFFF66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8"/>
  <sheetViews>
    <sheetView tabSelected="1" zoomScale="115" zoomScaleNormal="115" workbookViewId="0">
      <selection activeCell="H31" sqref="H29:K31"/>
    </sheetView>
  </sheetViews>
  <sheetFormatPr baseColWidth="10" defaultColWidth="11.453125" defaultRowHeight="10.5" x14ac:dyDescent="0.25"/>
  <cols>
    <col min="1" max="1" width="2" style="2" customWidth="1"/>
    <col min="2" max="2" width="6.54296875" style="3" customWidth="1"/>
    <col min="3" max="3" width="8.453125" style="2" customWidth="1"/>
    <col min="4" max="4" width="6.7265625" style="22" customWidth="1"/>
    <col min="5" max="5" width="9" style="1" customWidth="1"/>
    <col min="6" max="6" width="21.54296875" style="4" customWidth="1"/>
    <col min="7" max="7" width="7.54296875" style="1" customWidth="1"/>
    <col min="8" max="8" width="14.7265625" style="23" customWidth="1"/>
    <col min="9" max="9" width="15.1796875" style="23" customWidth="1"/>
    <col min="10" max="10" width="15.54296875" style="23" bestFit="1" customWidth="1"/>
    <col min="11" max="11" width="27.1796875" style="24" customWidth="1"/>
    <col min="12" max="12" width="10.453125" style="24" customWidth="1"/>
    <col min="13" max="13" width="9.81640625" style="2" customWidth="1"/>
    <col min="14" max="14" width="12.7265625" style="2" customWidth="1"/>
    <col min="15" max="16384" width="11.453125" style="2"/>
  </cols>
  <sheetData>
    <row r="2" spans="2:14" s="12" customFormat="1" ht="18" customHeight="1" x14ac:dyDescent="0.4">
      <c r="B2" s="65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2:14" s="12" customFormat="1" ht="26.25" customHeight="1" x14ac:dyDescent="0.35">
      <c r="B3" s="68" t="s">
        <v>8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70"/>
    </row>
    <row r="4" spans="2:14" s="12" customFormat="1" ht="42" x14ac:dyDescent="0.25">
      <c r="B4" s="26" t="s">
        <v>3</v>
      </c>
      <c r="C4" s="27" t="s">
        <v>1</v>
      </c>
      <c r="D4" s="27" t="s">
        <v>5</v>
      </c>
      <c r="E4" s="60" t="s">
        <v>27</v>
      </c>
      <c r="F4" s="61"/>
      <c r="G4" s="27" t="s">
        <v>4</v>
      </c>
      <c r="H4" s="27" t="s">
        <v>29</v>
      </c>
      <c r="I4" s="28" t="s">
        <v>31</v>
      </c>
      <c r="J4" s="30" t="s">
        <v>28</v>
      </c>
      <c r="K4" s="29" t="s">
        <v>2</v>
      </c>
      <c r="L4" s="29" t="s">
        <v>45</v>
      </c>
      <c r="M4" s="62" t="s">
        <v>46</v>
      </c>
      <c r="N4" s="62"/>
    </row>
    <row r="5" spans="2:14" s="12" customFormat="1" ht="51.75" customHeight="1" x14ac:dyDescent="0.25">
      <c r="B5" s="31" t="s">
        <v>9</v>
      </c>
      <c r="C5" s="17" t="s">
        <v>6</v>
      </c>
      <c r="D5" s="17">
        <v>147922</v>
      </c>
      <c r="E5" s="18" t="s">
        <v>10</v>
      </c>
      <c r="F5" s="19" t="s">
        <v>11</v>
      </c>
      <c r="G5" s="9">
        <v>20</v>
      </c>
      <c r="H5" s="13">
        <v>2005216550</v>
      </c>
      <c r="I5" s="13">
        <v>2005216550</v>
      </c>
      <c r="J5" s="20">
        <v>2005160854.6500001</v>
      </c>
      <c r="K5" s="46" t="s">
        <v>12</v>
      </c>
      <c r="L5" s="15" t="s">
        <v>47</v>
      </c>
      <c r="M5" s="15" t="s">
        <v>48</v>
      </c>
      <c r="N5" s="15" t="s">
        <v>49</v>
      </c>
    </row>
    <row r="6" spans="2:14" s="12" customFormat="1" ht="50.5" customHeight="1" x14ac:dyDescent="0.25">
      <c r="B6" s="11" t="s">
        <v>13</v>
      </c>
      <c r="C6" s="17" t="s">
        <v>6</v>
      </c>
      <c r="D6" s="17">
        <v>148022</v>
      </c>
      <c r="E6" s="18" t="s">
        <v>10</v>
      </c>
      <c r="F6" s="19" t="s">
        <v>11</v>
      </c>
      <c r="G6" s="9">
        <v>20</v>
      </c>
      <c r="H6" s="13">
        <v>706244045.69000006</v>
      </c>
      <c r="I6" s="13">
        <v>706244045.69000006</v>
      </c>
      <c r="J6" s="20">
        <f>SUM(H6:H6)</f>
        <v>706244045.69000006</v>
      </c>
      <c r="K6" s="47" t="s">
        <v>14</v>
      </c>
      <c r="L6" s="43" t="s">
        <v>55</v>
      </c>
      <c r="M6" s="40" t="s">
        <v>51</v>
      </c>
      <c r="N6" s="40" t="s">
        <v>52</v>
      </c>
    </row>
    <row r="7" spans="2:14" s="12" customFormat="1" ht="45" x14ac:dyDescent="0.25">
      <c r="B7" s="11" t="s">
        <v>15</v>
      </c>
      <c r="C7" s="17" t="s">
        <v>6</v>
      </c>
      <c r="D7" s="17">
        <v>148222</v>
      </c>
      <c r="E7" s="18" t="s">
        <v>10</v>
      </c>
      <c r="F7" s="19" t="s">
        <v>11</v>
      </c>
      <c r="G7" s="9">
        <v>20</v>
      </c>
      <c r="H7" s="13">
        <v>59607100</v>
      </c>
      <c r="I7" s="13">
        <v>59607100</v>
      </c>
      <c r="J7" s="14">
        <v>58972830</v>
      </c>
      <c r="K7" s="48" t="s">
        <v>16</v>
      </c>
      <c r="L7" s="40" t="s">
        <v>56</v>
      </c>
      <c r="M7" s="40" t="s">
        <v>53</v>
      </c>
      <c r="N7" s="40" t="s">
        <v>54</v>
      </c>
    </row>
    <row r="8" spans="2:14" s="12" customFormat="1" ht="42" x14ac:dyDescent="0.25">
      <c r="B8" s="11" t="s">
        <v>17</v>
      </c>
      <c r="C8" s="17" t="s">
        <v>6</v>
      </c>
      <c r="D8" s="17">
        <v>148322</v>
      </c>
      <c r="E8" s="18" t="s">
        <v>10</v>
      </c>
      <c r="F8" s="19" t="s">
        <v>11</v>
      </c>
      <c r="G8" s="9">
        <v>20</v>
      </c>
      <c r="H8" s="13">
        <v>413903293.43000001</v>
      </c>
      <c r="I8" s="13">
        <v>413903293.43000001</v>
      </c>
      <c r="J8" s="14">
        <v>370597438.74000001</v>
      </c>
      <c r="K8" s="48" t="s">
        <v>18</v>
      </c>
      <c r="L8" s="42" t="s">
        <v>50</v>
      </c>
      <c r="M8" s="42" t="s">
        <v>41</v>
      </c>
      <c r="N8" s="42" t="s">
        <v>42</v>
      </c>
    </row>
    <row r="9" spans="2:14" s="12" customFormat="1" ht="11.5" x14ac:dyDescent="0.25">
      <c r="B9" s="31"/>
      <c r="C9" s="32"/>
      <c r="D9" s="21"/>
      <c r="E9" s="33"/>
      <c r="F9" s="63" t="s">
        <v>57</v>
      </c>
      <c r="G9" s="64"/>
      <c r="H9" s="49">
        <f>SUM(H5:H8)</f>
        <v>3184970989.1199999</v>
      </c>
      <c r="I9" s="49">
        <f t="shared" ref="I9:J9" si="0">SUM(I5:I8)</f>
        <v>3184970989.1199999</v>
      </c>
      <c r="J9" s="49">
        <f t="shared" si="0"/>
        <v>3140975169.0799999</v>
      </c>
      <c r="K9" s="34"/>
      <c r="L9" s="34"/>
      <c r="M9" s="32"/>
      <c r="N9" s="32"/>
    </row>
    <row r="12" spans="2:14" ht="14.5" customHeight="1" x14ac:dyDescent="0.35">
      <c r="B12" s="57" t="s">
        <v>30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9"/>
    </row>
    <row r="13" spans="2:14" ht="42" x14ac:dyDescent="0.25">
      <c r="B13" s="26" t="s">
        <v>3</v>
      </c>
      <c r="C13" s="27" t="s">
        <v>1</v>
      </c>
      <c r="D13" s="27" t="s">
        <v>5</v>
      </c>
      <c r="E13" s="60" t="s">
        <v>27</v>
      </c>
      <c r="F13" s="61"/>
      <c r="G13" s="27" t="s">
        <v>4</v>
      </c>
      <c r="H13" s="27" t="s">
        <v>32</v>
      </c>
      <c r="I13" s="28" t="s">
        <v>33</v>
      </c>
      <c r="J13" s="30" t="s">
        <v>34</v>
      </c>
      <c r="K13" s="29" t="s">
        <v>2</v>
      </c>
      <c r="L13" s="29" t="s">
        <v>45</v>
      </c>
      <c r="M13" s="62" t="s">
        <v>46</v>
      </c>
      <c r="N13" s="62"/>
    </row>
    <row r="14" spans="2:14" ht="81" x14ac:dyDescent="0.25">
      <c r="B14" s="35" t="s">
        <v>19</v>
      </c>
      <c r="C14" s="7" t="s">
        <v>6</v>
      </c>
      <c r="D14" s="8">
        <v>87623</v>
      </c>
      <c r="E14" s="25" t="s">
        <v>10</v>
      </c>
      <c r="F14" s="36" t="s">
        <v>11</v>
      </c>
      <c r="G14" s="37">
        <v>20</v>
      </c>
      <c r="H14" s="16">
        <v>3826479748</v>
      </c>
      <c r="I14" s="16">
        <v>915956569.01999998</v>
      </c>
      <c r="J14" s="16">
        <v>915956569.01999998</v>
      </c>
      <c r="K14" s="44" t="s">
        <v>20</v>
      </c>
      <c r="L14" s="41" t="s">
        <v>43</v>
      </c>
      <c r="M14" s="41" t="s">
        <v>41</v>
      </c>
      <c r="N14" s="41" t="s">
        <v>42</v>
      </c>
    </row>
    <row r="15" spans="2:14" ht="62.5" customHeight="1" x14ac:dyDescent="0.25">
      <c r="B15" s="35" t="s">
        <v>21</v>
      </c>
      <c r="C15" s="7" t="s">
        <v>6</v>
      </c>
      <c r="D15" s="8">
        <v>87723</v>
      </c>
      <c r="E15" s="25" t="s">
        <v>10</v>
      </c>
      <c r="F15" s="36" t="s">
        <v>11</v>
      </c>
      <c r="G15" s="37">
        <v>20</v>
      </c>
      <c r="H15" s="16">
        <v>11391767755</v>
      </c>
      <c r="I15" s="16">
        <v>11391767755</v>
      </c>
      <c r="J15" s="16">
        <v>11391767755</v>
      </c>
      <c r="K15" s="45" t="s">
        <v>22</v>
      </c>
      <c r="L15" s="40" t="s">
        <v>39</v>
      </c>
      <c r="M15" s="40" t="s">
        <v>37</v>
      </c>
      <c r="N15" s="40" t="s">
        <v>38</v>
      </c>
    </row>
    <row r="16" spans="2:14" ht="80.150000000000006" customHeight="1" x14ac:dyDescent="0.25">
      <c r="B16" s="35" t="s">
        <v>23</v>
      </c>
      <c r="C16" s="7" t="s">
        <v>6</v>
      </c>
      <c r="D16" s="8">
        <v>87823</v>
      </c>
      <c r="E16" s="18" t="s">
        <v>10</v>
      </c>
      <c r="F16" s="38" t="s">
        <v>11</v>
      </c>
      <c r="G16" s="37">
        <v>20</v>
      </c>
      <c r="H16" s="16">
        <v>8857258372</v>
      </c>
      <c r="I16" s="16">
        <v>5120573965.46</v>
      </c>
      <c r="J16" s="16">
        <v>5120573964.9200001</v>
      </c>
      <c r="K16" s="45" t="s">
        <v>24</v>
      </c>
      <c r="L16" s="40" t="s">
        <v>40</v>
      </c>
      <c r="M16" s="40" t="s">
        <v>35</v>
      </c>
      <c r="N16" s="40" t="s">
        <v>36</v>
      </c>
    </row>
    <row r="17" spans="2:14" ht="71.5" customHeight="1" x14ac:dyDescent="0.25">
      <c r="B17" s="5" t="s">
        <v>25</v>
      </c>
      <c r="C17" s="6" t="s">
        <v>7</v>
      </c>
      <c r="D17" s="8">
        <v>159923</v>
      </c>
      <c r="E17" s="18" t="s">
        <v>10</v>
      </c>
      <c r="F17" s="39" t="s">
        <v>11</v>
      </c>
      <c r="G17" s="37">
        <v>20</v>
      </c>
      <c r="H17" s="10">
        <v>1366664762</v>
      </c>
      <c r="I17" s="16">
        <v>659613412.65999997</v>
      </c>
      <c r="J17" s="16">
        <v>659613412.65999997</v>
      </c>
      <c r="K17" s="45" t="s">
        <v>26</v>
      </c>
      <c r="L17" s="40" t="s">
        <v>44</v>
      </c>
      <c r="M17" s="40" t="s">
        <v>41</v>
      </c>
      <c r="N17" s="40" t="s">
        <v>42</v>
      </c>
    </row>
    <row r="18" spans="2:14" ht="11.5" x14ac:dyDescent="0.25">
      <c r="B18" s="31"/>
      <c r="C18" s="32"/>
      <c r="D18" s="21"/>
      <c r="E18" s="33"/>
      <c r="F18" s="63" t="s">
        <v>57</v>
      </c>
      <c r="G18" s="64"/>
      <c r="H18" s="49">
        <f>SUM(H14:H17)</f>
        <v>25442170637</v>
      </c>
      <c r="I18" s="49">
        <f t="shared" ref="I18" si="1">SUM(I14:I17)</f>
        <v>18087911702.139999</v>
      </c>
      <c r="J18" s="49">
        <f t="shared" ref="J18" si="2">SUM(J14:J17)</f>
        <v>18087911701.600002</v>
      </c>
      <c r="K18" s="34"/>
      <c r="L18" s="34"/>
      <c r="M18" s="32"/>
      <c r="N18" s="32"/>
    </row>
    <row r="21" spans="2:14" ht="15.5" x14ac:dyDescent="0.35">
      <c r="B21" s="57" t="s">
        <v>58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</row>
    <row r="22" spans="2:14" ht="42" x14ac:dyDescent="0.25">
      <c r="B22" s="26" t="s">
        <v>3</v>
      </c>
      <c r="C22" s="27" t="s">
        <v>1</v>
      </c>
      <c r="D22" s="27" t="s">
        <v>5</v>
      </c>
      <c r="E22" s="60" t="s">
        <v>27</v>
      </c>
      <c r="F22" s="61"/>
      <c r="G22" s="27" t="s">
        <v>4</v>
      </c>
      <c r="H22" s="27" t="s">
        <v>74</v>
      </c>
      <c r="I22" s="28" t="s">
        <v>75</v>
      </c>
      <c r="J22" s="30" t="s">
        <v>76</v>
      </c>
      <c r="K22" s="29" t="s">
        <v>2</v>
      </c>
      <c r="L22" s="29" t="s">
        <v>45</v>
      </c>
      <c r="M22" s="62" t="s">
        <v>46</v>
      </c>
      <c r="N22" s="62"/>
    </row>
    <row r="23" spans="2:14" ht="52" x14ac:dyDescent="0.25">
      <c r="B23" s="35" t="s">
        <v>78</v>
      </c>
      <c r="C23" s="7" t="s">
        <v>6</v>
      </c>
      <c r="D23" s="8">
        <v>72581</v>
      </c>
      <c r="E23" s="25" t="s">
        <v>10</v>
      </c>
      <c r="F23" s="38" t="s">
        <v>11</v>
      </c>
      <c r="G23" s="37">
        <v>20</v>
      </c>
      <c r="H23" s="51">
        <v>113341649</v>
      </c>
      <c r="I23" s="51">
        <v>113341648.55</v>
      </c>
      <c r="J23" s="16">
        <v>0</v>
      </c>
      <c r="K23" s="50" t="s">
        <v>59</v>
      </c>
      <c r="L23" s="41" t="s">
        <v>65</v>
      </c>
      <c r="M23" s="56" t="s">
        <v>41</v>
      </c>
      <c r="N23" s="56" t="s">
        <v>42</v>
      </c>
    </row>
    <row r="24" spans="2:14" ht="52" x14ac:dyDescent="0.25">
      <c r="B24" s="35" t="s">
        <v>79</v>
      </c>
      <c r="C24" s="7" t="s">
        <v>6</v>
      </c>
      <c r="D24" s="8">
        <v>72581</v>
      </c>
      <c r="E24" s="25" t="s">
        <v>10</v>
      </c>
      <c r="F24" s="38" t="s">
        <v>11</v>
      </c>
      <c r="G24" s="37">
        <v>20</v>
      </c>
      <c r="H24" s="51">
        <v>1847805572</v>
      </c>
      <c r="I24" s="51">
        <v>1847805571</v>
      </c>
      <c r="J24" s="51">
        <v>1847805571</v>
      </c>
      <c r="K24" s="50" t="s">
        <v>60</v>
      </c>
      <c r="L24" s="40" t="s">
        <v>66</v>
      </c>
      <c r="M24" s="56" t="s">
        <v>35</v>
      </c>
      <c r="N24" s="56" t="s">
        <v>36</v>
      </c>
    </row>
    <row r="25" spans="2:14" ht="143" x14ac:dyDescent="0.25">
      <c r="B25" s="35" t="s">
        <v>80</v>
      </c>
      <c r="C25" s="7" t="s">
        <v>6</v>
      </c>
      <c r="D25" s="8">
        <v>72581</v>
      </c>
      <c r="E25" s="18" t="s">
        <v>10</v>
      </c>
      <c r="F25" s="38" t="s">
        <v>11</v>
      </c>
      <c r="G25" s="37">
        <v>20</v>
      </c>
      <c r="H25" s="51">
        <v>548404199</v>
      </c>
      <c r="I25" s="51">
        <v>548404199</v>
      </c>
      <c r="J25" s="16">
        <v>546794349.87</v>
      </c>
      <c r="K25" s="50" t="s">
        <v>61</v>
      </c>
      <c r="L25" s="40" t="s">
        <v>67</v>
      </c>
      <c r="M25" s="56" t="s">
        <v>70</v>
      </c>
      <c r="N25" s="56" t="s">
        <v>71</v>
      </c>
    </row>
    <row r="26" spans="2:14" ht="65" x14ac:dyDescent="0.25">
      <c r="B26" s="5" t="s">
        <v>81</v>
      </c>
      <c r="C26" s="6" t="s">
        <v>6</v>
      </c>
      <c r="D26" s="8">
        <v>72581</v>
      </c>
      <c r="E26" s="18" t="s">
        <v>10</v>
      </c>
      <c r="F26" s="38" t="s">
        <v>11</v>
      </c>
      <c r="G26" s="53">
        <v>20</v>
      </c>
      <c r="H26" s="51">
        <v>8279488451</v>
      </c>
      <c r="I26" s="51">
        <v>8222503048</v>
      </c>
      <c r="J26" s="16">
        <f>+I26</f>
        <v>8222503048</v>
      </c>
      <c r="K26" s="50" t="s">
        <v>62</v>
      </c>
      <c r="L26" s="40" t="s">
        <v>68</v>
      </c>
      <c r="M26" s="56" t="s">
        <v>37</v>
      </c>
      <c r="N26" s="56" t="s">
        <v>38</v>
      </c>
    </row>
    <row r="27" spans="2:14" ht="63" x14ac:dyDescent="0.25">
      <c r="B27" s="31" t="s">
        <v>77</v>
      </c>
      <c r="C27" s="32" t="s">
        <v>6</v>
      </c>
      <c r="D27" s="21">
        <v>72593</v>
      </c>
      <c r="E27" s="33" t="s">
        <v>10</v>
      </c>
      <c r="F27" s="54" t="s">
        <v>64</v>
      </c>
      <c r="G27" s="55">
        <v>14</v>
      </c>
      <c r="H27" s="52">
        <v>755363442</v>
      </c>
      <c r="I27" s="51">
        <v>694641600</v>
      </c>
      <c r="J27" s="49">
        <v>680690808</v>
      </c>
      <c r="K27" s="50" t="s">
        <v>63</v>
      </c>
      <c r="L27" s="34" t="s">
        <v>69</v>
      </c>
      <c r="M27" s="32" t="s">
        <v>73</v>
      </c>
      <c r="N27" s="33" t="s">
        <v>72</v>
      </c>
    </row>
    <row r="28" spans="2:14" ht="11.5" x14ac:dyDescent="0.25">
      <c r="B28" s="31"/>
      <c r="C28" s="32"/>
      <c r="D28" s="21"/>
      <c r="E28" s="33"/>
      <c r="F28" s="63" t="s">
        <v>57</v>
      </c>
      <c r="G28" s="64"/>
      <c r="H28" s="49">
        <f>SUM(H23:H27)</f>
        <v>11544403313</v>
      </c>
      <c r="I28" s="49">
        <f t="shared" ref="I28:J28" si="3">SUM(I23:I27)</f>
        <v>11426696066.549999</v>
      </c>
      <c r="J28" s="49">
        <f t="shared" si="3"/>
        <v>11297793776.869999</v>
      </c>
      <c r="K28" s="34"/>
      <c r="L28" s="34"/>
      <c r="M28" s="32"/>
      <c r="N28" s="32"/>
    </row>
  </sheetData>
  <mergeCells count="13">
    <mergeCell ref="B21:N21"/>
    <mergeCell ref="E22:F22"/>
    <mergeCell ref="M22:N22"/>
    <mergeCell ref="F28:G28"/>
    <mergeCell ref="B2:N2"/>
    <mergeCell ref="F9:G9"/>
    <mergeCell ref="F18:G18"/>
    <mergeCell ref="E4:F4"/>
    <mergeCell ref="E13:F13"/>
    <mergeCell ref="M13:N13"/>
    <mergeCell ref="M4:N4"/>
    <mergeCell ref="B12:N12"/>
    <mergeCell ref="B3:N3"/>
  </mergeCells>
  <pageMargins left="0.7" right="0.7" top="0.75" bottom="0.75" header="0.3" footer="0.3"/>
  <ignoredErrors>
    <ignoredError sqref="B5:B9 B14:B17 M14:M17 M5 M8 M6:M7" numberStoredAsText="1"/>
    <ignoredError sqref="J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VF SOLIC  INVERSION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LopMaria4</dc:creator>
  <cp:lastModifiedBy>Santiago Campo Victoria</cp:lastModifiedBy>
  <cp:lastPrinted>2016-01-04T20:31:40Z</cp:lastPrinted>
  <dcterms:created xsi:type="dcterms:W3CDTF">2014-09-24T16:26:46Z</dcterms:created>
  <dcterms:modified xsi:type="dcterms:W3CDTF">2025-08-22T22:50:09Z</dcterms:modified>
</cp:coreProperties>
</file>